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8354CE81-4922-4AC7-9B13-E03DACA7BBCC}" xr6:coauthVersionLast="45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год" sheetId="5" r:id="rId1"/>
    <sheet name="Лист1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6" i="5" l="1"/>
  <c r="D35" i="5"/>
  <c r="D51" i="5"/>
  <c r="D50" i="5"/>
  <c r="D48" i="5"/>
  <c r="D24" i="5"/>
  <c r="D18" i="5"/>
  <c r="D47" i="5" l="1"/>
  <c r="D55" i="5" l="1"/>
  <c r="D46" i="5"/>
  <c r="D30" i="5" l="1"/>
  <c r="D56" i="5" l="1"/>
  <c r="D54" i="5"/>
  <c r="D28" i="5"/>
  <c r="D36" i="5" l="1"/>
  <c r="D15" i="5" l="1"/>
  <c r="D14" i="5" s="1"/>
</calcChain>
</file>

<file path=xl/sharedStrings.xml><?xml version="1.0" encoding="utf-8"?>
<sst xmlns="http://schemas.openxmlformats.org/spreadsheetml/2006/main" count="94" uniqueCount="55">
  <si>
    <t>Распределение</t>
  </si>
  <si>
    <t>Наименование расхода</t>
  </si>
  <si>
    <t>Раз-дел</t>
  </si>
  <si>
    <t>Под-раз-дел</t>
  </si>
  <si>
    <t>2</t>
  </si>
  <si>
    <t>3</t>
  </si>
  <si>
    <t>4</t>
  </si>
  <si>
    <t>Раздел</t>
  </si>
  <si>
    <t>Подраздел</t>
  </si>
  <si>
    <t>ВСЕГО РАСХОДОВ</t>
  </si>
  <si>
    <t>00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</si>
  <si>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</si>
  <si>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</si>
  <si>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</si>
  <si>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</si>
  <si>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</si>
  <si>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</si>
  <si>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</si>
  <si>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05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</si>
  <si>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</si>
  <si>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</si>
  <si>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</si>
  <si>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</si>
  <si>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</si>
  <si>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09</t>
  </si>
  <si>
    <t>10</t>
  </si>
  <si>
    <t>14</t>
  </si>
  <si>
    <t>Национальная экономика</t>
  </si>
  <si>
    <t>08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</si>
  <si>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</si>
  <si>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</si>
  <si>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</si>
  <si>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</si>
  <si>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</si>
  <si>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Другие вопросы в области жилищно-коммунального хозяйства</t>
  </si>
  <si>
    <t>Культура и кинематография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</si>
  <si>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</si>
  <si>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</si>
  <si>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</si>
  <si>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Благоустройство</t>
  </si>
  <si>
    <t xml:space="preserve">к решению Кильмезской </t>
  </si>
  <si>
    <t xml:space="preserve">поселковой Думы </t>
  </si>
  <si>
    <t>Другие вопросы в области национальной безопасности и правоохранительной деятельности</t>
  </si>
  <si>
    <t>"Мобилизационная и вневойсковая подготовка"</t>
  </si>
  <si>
    <t>"Национальная оборона"</t>
  </si>
  <si>
    <t>Сумма               ( рублей)</t>
  </si>
  <si>
    <t>Сумма всего     (рублей)</t>
  </si>
  <si>
    <t>Защита населения и территории от черезвычайных ситуаций природного и техногенного характера, пожарная безопасность</t>
  </si>
  <si>
    <t>Приложение №6</t>
  </si>
  <si>
    <t>бюджетных  ассигнований по  разделам и подразделам классификации расходов бюджета на 2025 год</t>
  </si>
  <si>
    <t>07</t>
  </si>
  <si>
    <t>Профессиональная подготовка, переподготовка и повышение квалификации</t>
  </si>
  <si>
    <t>Образование</t>
  </si>
  <si>
    <t>Коммунальное хозяйство</t>
  </si>
  <si>
    <t>от 07.10.2025 № 6/2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</si>
</sst>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i/>
      <sz val="10"/>
      <color indexed="8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33333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5">
    <xf numFmtId="0" fontId="0" fillId="0" borderId="0" xfId="0"/>
    <xf numFmtId="49" fontId="1" fillId="0" borderId="0" xfId="0" quotePrefix="1" applyNumberFormat="1" applyFont="1" applyAlignment="1">
      <alignment wrapText="1"/>
    </xf>
    <xf numFmtId="49" fontId="1" fillId="0" borderId="0" xfId="0" quotePrefix="1" applyNumberFormat="1" applyFont="1" applyAlignment="1">
      <alignment horizontal="center" wrapText="1"/>
    </xf>
    <xf numFmtId="0" fontId="1" fillId="0" borderId="0" xfId="0" quotePrefix="1" applyFont="1" applyAlignment="1">
      <alignment horizontal="center" wrapText="1"/>
    </xf>
    <xf numFmtId="0" fontId="3" fillId="0" borderId="0" xfId="1" applyFont="1" applyAlignment="1"/>
    <xf numFmtId="0" fontId="3" fillId="0" borderId="0" xfId="1" applyFont="1" applyAlignment="1">
      <alignment horizontal="center"/>
    </xf>
    <xf numFmtId="49" fontId="5" fillId="0" borderId="0" xfId="0" applyNumberFormat="1" applyFont="1"/>
    <xf numFmtId="0" fontId="5" fillId="0" borderId="0" xfId="0" applyFont="1" applyAlignment="1">
      <alignment horizontal="center"/>
    </xf>
    <xf numFmtId="11" fontId="7" fillId="0" borderId="1" xfId="0" quotePrefix="1" applyNumberFormat="1" applyFont="1" applyBorder="1" applyAlignment="1">
      <alignment horizontal="center" vertical="top" wrapText="1"/>
    </xf>
    <xf numFmtId="49" fontId="7" fillId="0" borderId="1" xfId="0" quotePrefix="1" applyNumberFormat="1" applyFont="1" applyBorder="1" applyAlignment="1">
      <alignment horizontal="center" vertical="top" wrapText="1"/>
    </xf>
    <xf numFmtId="0" fontId="7" fillId="0" borderId="1" xfId="0" quotePrefix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11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/>
    </xf>
    <xf numFmtId="11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top"/>
    </xf>
    <xf numFmtId="49" fontId="7" fillId="0" borderId="0" xfId="0" applyNumberFormat="1" applyFont="1"/>
    <xf numFmtId="49" fontId="7" fillId="0" borderId="0" xfId="0" applyNumberFormat="1" applyFont="1" applyAlignment="1">
      <alignment horizontal="center"/>
    </xf>
    <xf numFmtId="0" fontId="8" fillId="0" borderId="1" xfId="0" applyNumberFormat="1" applyFont="1" applyBorder="1" applyAlignment="1">
      <alignment horizontal="right" vertical="top"/>
    </xf>
    <xf numFmtId="0" fontId="7" fillId="0" borderId="1" xfId="0" applyNumberFormat="1" applyFont="1" applyBorder="1" applyAlignment="1">
      <alignment horizontal="right" vertical="top"/>
    </xf>
    <xf numFmtId="0" fontId="7" fillId="0" borderId="0" xfId="0" applyNumberFormat="1" applyFont="1" applyAlignment="1">
      <alignment horizontal="right"/>
    </xf>
    <xf numFmtId="3" fontId="8" fillId="0" borderId="1" xfId="0" applyNumberFormat="1" applyFont="1" applyBorder="1" applyAlignment="1">
      <alignment horizontal="right" vertical="top"/>
    </xf>
    <xf numFmtId="3" fontId="7" fillId="0" borderId="1" xfId="0" applyNumberFormat="1" applyFont="1" applyBorder="1" applyAlignment="1">
      <alignment horizontal="right" vertical="top"/>
    </xf>
    <xf numFmtId="49" fontId="5" fillId="0" borderId="0" xfId="0" applyNumberFormat="1" applyFont="1" applyAlignment="1">
      <alignment horizontal="center"/>
    </xf>
    <xf numFmtId="0" fontId="3" fillId="0" borderId="0" xfId="1" applyFont="1" applyAlignment="1">
      <alignment horizontal="right"/>
    </xf>
    <xf numFmtId="0" fontId="9" fillId="0" borderId="0" xfId="0" applyFont="1" applyAlignment="1">
      <alignment wrapText="1"/>
    </xf>
    <xf numFmtId="11" fontId="7" fillId="0" borderId="1" xfId="0" applyNumberFormat="1" applyFont="1" applyBorder="1" applyAlignment="1">
      <alignment vertical="center" wrapText="1"/>
    </xf>
    <xf numFmtId="4" fontId="8" fillId="0" borderId="1" xfId="0" applyNumberFormat="1" applyFont="1" applyBorder="1" applyAlignment="1">
      <alignment horizontal="right" vertical="top"/>
    </xf>
    <xf numFmtId="4" fontId="7" fillId="0" borderId="1" xfId="0" applyNumberFormat="1" applyFont="1" applyBorder="1" applyAlignment="1">
      <alignment horizontal="right" vertical="top"/>
    </xf>
    <xf numFmtId="2" fontId="0" fillId="0" borderId="0" xfId="0" applyNumberFormat="1"/>
    <xf numFmtId="49" fontId="5" fillId="0" borderId="0" xfId="0" applyNumberFormat="1" applyFont="1" applyAlignment="1">
      <alignment horizontal="center"/>
    </xf>
    <xf numFmtId="49" fontId="6" fillId="0" borderId="0" xfId="0" applyNumberFormat="1" applyFont="1" applyAlignment="1">
      <alignment horizontal="center" wrapText="1"/>
    </xf>
    <xf numFmtId="0" fontId="3" fillId="0" borderId="0" xfId="1" applyFont="1" applyAlignment="1">
      <alignment horizontal="right"/>
    </xf>
    <xf numFmtId="49" fontId="4" fillId="0" borderId="0" xfId="1" applyNumberFormat="1" applyFont="1" applyAlignment="1">
      <alignment horizontal="center"/>
    </xf>
    <xf numFmtId="49" fontId="4" fillId="0" borderId="0" xfId="1" applyNumberFormat="1" applyFont="1" applyAlignment="1">
      <alignment horizont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9"/>
  <sheetViews>
    <sheetView tabSelected="1" workbookViewId="0">
      <selection activeCell="G8" sqref="G8"/>
    </sheetView>
  </sheetViews>
  <sheetFormatPr defaultRowHeight="15" x14ac:dyDescent="0.25"/>
  <cols>
    <col min="1" max="1" width="50.140625" style="6" customWidth="1"/>
    <col min="2" max="2" width="13.85546875" style="23" customWidth="1"/>
    <col min="3" max="3" width="8.85546875" style="23" customWidth="1"/>
    <col min="4" max="4" width="14.42578125" style="7" customWidth="1"/>
    <col min="6" max="6" width="13" customWidth="1"/>
  </cols>
  <sheetData>
    <row r="1" spans="1:4" ht="1.5" customHeight="1" x14ac:dyDescent="0.25">
      <c r="A1" s="1"/>
      <c r="B1" s="2"/>
      <c r="C1" s="2"/>
      <c r="D1" s="3"/>
    </row>
    <row r="2" spans="1:4" ht="18.75" customHeight="1" x14ac:dyDescent="0.25">
      <c r="A2" s="1"/>
      <c r="B2" s="2"/>
      <c r="C2" s="31" t="s">
        <v>48</v>
      </c>
      <c r="D2" s="31"/>
    </row>
    <row r="3" spans="1:4" ht="18.75" hidden="1" x14ac:dyDescent="0.3">
      <c r="A3" s="4"/>
      <c r="B3" s="5"/>
      <c r="C3" s="5"/>
      <c r="D3" s="5"/>
    </row>
    <row r="4" spans="1:4" ht="18.75" x14ac:dyDescent="0.3">
      <c r="A4" s="24"/>
      <c r="B4" s="32" t="s">
        <v>40</v>
      </c>
      <c r="C4" s="32"/>
      <c r="D4" s="32"/>
    </row>
    <row r="5" spans="1:4" ht="18.75" x14ac:dyDescent="0.3">
      <c r="A5" s="24"/>
      <c r="B5" s="32" t="s">
        <v>41</v>
      </c>
      <c r="C5" s="32"/>
      <c r="D5" s="32"/>
    </row>
    <row r="6" spans="1:4" ht="18.75" x14ac:dyDescent="0.3">
      <c r="A6" s="24"/>
      <c r="B6" s="32" t="s">
        <v>54</v>
      </c>
      <c r="C6" s="32"/>
      <c r="D6" s="32"/>
    </row>
    <row r="7" spans="1:4" x14ac:dyDescent="0.25">
      <c r="A7" s="1"/>
      <c r="B7" s="2"/>
      <c r="C7" s="2"/>
      <c r="D7" s="3"/>
    </row>
    <row r="8" spans="1:4" ht="18.75" x14ac:dyDescent="0.3">
      <c r="A8" s="33" t="s">
        <v>0</v>
      </c>
      <c r="B8" s="33"/>
      <c r="C8" s="33"/>
      <c r="D8" s="33"/>
    </row>
    <row r="9" spans="1:4" ht="39.75" customHeight="1" x14ac:dyDescent="0.3">
      <c r="A9" s="34" t="s">
        <v>49</v>
      </c>
      <c r="B9" s="34"/>
      <c r="C9" s="34"/>
      <c r="D9" s="34"/>
    </row>
    <row r="10" spans="1:4" x14ac:dyDescent="0.25">
      <c r="A10" s="1"/>
      <c r="B10" s="2"/>
      <c r="C10" s="2"/>
      <c r="D10" s="3"/>
    </row>
    <row r="11" spans="1:4" ht="31.5" x14ac:dyDescent="0.25">
      <c r="A11" s="8" t="s">
        <v>1</v>
      </c>
      <c r="B11" s="9" t="s">
        <v>2</v>
      </c>
      <c r="C11" s="9" t="s">
        <v>3</v>
      </c>
      <c r="D11" s="10" t="s">
        <v>45</v>
      </c>
    </row>
    <row r="12" spans="1:4" ht="15.75" x14ac:dyDescent="0.25">
      <c r="A12" s="11">
        <v>1</v>
      </c>
      <c r="B12" s="11" t="s">
        <v>4</v>
      </c>
      <c r="C12" s="11" t="s">
        <v>5</v>
      </c>
      <c r="D12" s="11" t="s">
        <v>6</v>
      </c>
    </row>
    <row r="13" spans="1:4" ht="31.5" x14ac:dyDescent="0.25">
      <c r="A13" s="9" t="s">
        <v>1</v>
      </c>
      <c r="B13" s="9" t="s">
        <v>7</v>
      </c>
      <c r="C13" s="9" t="s">
        <v>8</v>
      </c>
      <c r="D13" s="10" t="s">
        <v>46</v>
      </c>
    </row>
    <row r="14" spans="1:4" ht="18" customHeight="1" x14ac:dyDescent="0.25">
      <c r="A14" s="12" t="s">
        <v>9</v>
      </c>
      <c r="B14" s="13" t="s">
        <v>10</v>
      </c>
      <c r="C14" s="13" t="s">
        <v>10</v>
      </c>
      <c r="D14" s="27">
        <f>D15+D28+D30+D36+D47+D54+D56+D52</f>
        <v>34112612.640000001</v>
      </c>
    </row>
    <row r="15" spans="1:4" ht="16.5" customHeight="1" x14ac:dyDescent="0.25">
      <c r="A15" s="12" t="s">
        <v>11</v>
      </c>
      <c r="B15" s="13" t="s">
        <v>12</v>
      </c>
      <c r="C15" s="13" t="s">
        <v>10</v>
      </c>
      <c r="D15" s="21">
        <f>D16+D18+D22+D24</f>
        <v>6301016</v>
      </c>
    </row>
    <row r="16" spans="1:4" ht="47.25" customHeight="1" x14ac:dyDescent="0.25">
      <c r="A16" s="14" t="s">
        <v>13</v>
      </c>
      <c r="B16" s="15" t="s">
        <v>12</v>
      </c>
      <c r="C16" s="15" t="s">
        <v>14</v>
      </c>
      <c r="D16" s="22">
        <f>1080300+225700</f>
        <v>1306000</v>
      </c>
    </row>
    <row r="17" spans="1:4" ht="15.75" hidden="1" x14ac:dyDescent="0.25">
      <c r="A17" s="14"/>
      <c r="B17" s="15"/>
      <c r="C17" s="15"/>
      <c r="D17" s="19"/>
    </row>
    <row r="18" spans="1:4" ht="62.25" customHeight="1" x14ac:dyDescent="0.25">
      <c r="A18" s="14" t="s">
        <v>16</v>
      </c>
      <c r="B18" s="15" t="s">
        <v>12</v>
      </c>
      <c r="C18" s="15" t="s">
        <v>17</v>
      </c>
      <c r="D18" s="22">
        <f>4137900+431720</f>
        <v>4569620</v>
      </c>
    </row>
    <row r="19" spans="1:4" ht="15.75" hidden="1" x14ac:dyDescent="0.25">
      <c r="A19" s="14"/>
      <c r="B19" s="15"/>
      <c r="C19" s="15"/>
      <c r="D19" s="19"/>
    </row>
    <row r="20" spans="1:4" ht="15.75" hidden="1" x14ac:dyDescent="0.25">
      <c r="A20" s="14"/>
      <c r="B20" s="15"/>
      <c r="C20" s="15"/>
      <c r="D20" s="19"/>
    </row>
    <row r="21" spans="1:4" ht="15.75" hidden="1" x14ac:dyDescent="0.25">
      <c r="A21" s="14"/>
      <c r="B21" s="15"/>
      <c r="C21" s="15"/>
      <c r="D21" s="19"/>
    </row>
    <row r="22" spans="1:4" ht="24" customHeight="1" x14ac:dyDescent="0.25">
      <c r="A22" s="12" t="s">
        <v>19</v>
      </c>
      <c r="B22" s="13" t="s">
        <v>12</v>
      </c>
      <c r="C22" s="13" t="s">
        <v>20</v>
      </c>
      <c r="D22" s="22">
        <v>50000</v>
      </c>
    </row>
    <row r="23" spans="1:4" ht="0.6" customHeight="1" x14ac:dyDescent="0.25">
      <c r="A23" s="16"/>
      <c r="B23" s="17"/>
      <c r="C23" s="17"/>
      <c r="D23" s="20"/>
    </row>
    <row r="24" spans="1:4" ht="30" customHeight="1" x14ac:dyDescent="0.25">
      <c r="A24" s="12" t="s">
        <v>21</v>
      </c>
      <c r="B24" s="13" t="s">
        <v>12</v>
      </c>
      <c r="C24" s="13" t="s">
        <v>22</v>
      </c>
      <c r="D24" s="22">
        <f>468600-93204</f>
        <v>375396</v>
      </c>
    </row>
    <row r="25" spans="1:4" ht="0.75" hidden="1" customHeight="1" x14ac:dyDescent="0.25">
      <c r="A25" s="12"/>
      <c r="B25" s="13"/>
      <c r="C25" s="13"/>
      <c r="D25" s="18"/>
    </row>
    <row r="26" spans="1:4" ht="15.75" hidden="1" x14ac:dyDescent="0.25">
      <c r="A26" s="14"/>
      <c r="B26" s="15"/>
      <c r="C26" s="15"/>
      <c r="D26" s="19"/>
    </row>
    <row r="27" spans="1:4" ht="15.75" hidden="1" x14ac:dyDescent="0.25">
      <c r="A27" s="14"/>
      <c r="B27" s="15"/>
      <c r="C27" s="15"/>
      <c r="D27" s="19"/>
    </row>
    <row r="28" spans="1:4" ht="15.75" x14ac:dyDescent="0.25">
      <c r="A28" s="12" t="s">
        <v>44</v>
      </c>
      <c r="B28" s="13" t="s">
        <v>14</v>
      </c>
      <c r="C28" s="13" t="s">
        <v>10</v>
      </c>
      <c r="D28" s="21">
        <f>D29</f>
        <v>410670</v>
      </c>
    </row>
    <row r="29" spans="1:4" ht="15.75" x14ac:dyDescent="0.25">
      <c r="A29" s="14" t="s">
        <v>43</v>
      </c>
      <c r="B29" s="15" t="s">
        <v>14</v>
      </c>
      <c r="C29" s="15" t="s">
        <v>15</v>
      </c>
      <c r="D29" s="22">
        <v>410670</v>
      </c>
    </row>
    <row r="30" spans="1:4" ht="34.5" customHeight="1" x14ac:dyDescent="0.25">
      <c r="A30" s="12" t="s">
        <v>23</v>
      </c>
      <c r="B30" s="13" t="s">
        <v>15</v>
      </c>
      <c r="C30" s="13" t="s">
        <v>10</v>
      </c>
      <c r="D30" s="21">
        <f>D33+D35</f>
        <v>505501</v>
      </c>
    </row>
    <row r="31" spans="1:4" ht="15.75" hidden="1" x14ac:dyDescent="0.25">
      <c r="A31" s="14"/>
      <c r="B31" s="15"/>
      <c r="C31" s="15"/>
      <c r="D31" s="19"/>
    </row>
    <row r="32" spans="1:4" ht="15.75" hidden="1" x14ac:dyDescent="0.25">
      <c r="A32" s="14"/>
      <c r="B32" s="15"/>
      <c r="C32" s="15"/>
      <c r="D32" s="19"/>
    </row>
    <row r="33" spans="1:6" ht="51" customHeight="1" x14ac:dyDescent="0.25">
      <c r="A33" s="14" t="s">
        <v>47</v>
      </c>
      <c r="B33" s="15" t="s">
        <v>15</v>
      </c>
      <c r="C33" s="15" t="s">
        <v>25</v>
      </c>
      <c r="D33" s="22">
        <v>94000</v>
      </c>
    </row>
    <row r="34" spans="1:6" ht="15.75" hidden="1" x14ac:dyDescent="0.25">
      <c r="A34" s="14"/>
      <c r="B34" s="15" t="s">
        <v>15</v>
      </c>
      <c r="C34" s="15" t="s">
        <v>26</v>
      </c>
      <c r="D34" s="19"/>
    </row>
    <row r="35" spans="1:6" ht="47.25" x14ac:dyDescent="0.25">
      <c r="A35" s="14" t="s">
        <v>42</v>
      </c>
      <c r="B35" s="15" t="s">
        <v>15</v>
      </c>
      <c r="C35" s="15" t="s">
        <v>26</v>
      </c>
      <c r="D35" s="22">
        <f>415660-4159</f>
        <v>411501</v>
      </c>
    </row>
    <row r="36" spans="1:6" ht="21.75" customHeight="1" x14ac:dyDescent="0.25">
      <c r="A36" s="12" t="s">
        <v>27</v>
      </c>
      <c r="B36" s="13" t="s">
        <v>17</v>
      </c>
      <c r="C36" s="13" t="s">
        <v>10</v>
      </c>
      <c r="D36" s="27">
        <f>D44+D46</f>
        <v>12733946.189999999</v>
      </c>
    </row>
    <row r="37" spans="1:6" ht="15.75" hidden="1" x14ac:dyDescent="0.25">
      <c r="A37" s="14"/>
      <c r="B37" s="15"/>
      <c r="C37" s="15"/>
      <c r="D37" s="28"/>
    </row>
    <row r="38" spans="1:6" ht="15.75" hidden="1" x14ac:dyDescent="0.25">
      <c r="A38" s="14"/>
      <c r="B38" s="15"/>
      <c r="C38" s="15"/>
      <c r="D38" s="28"/>
    </row>
    <row r="39" spans="1:6" ht="15.75" hidden="1" x14ac:dyDescent="0.25">
      <c r="A39" s="14"/>
      <c r="B39" s="15"/>
      <c r="C39" s="15"/>
      <c r="D39" s="28"/>
    </row>
    <row r="40" spans="1:6" ht="15.75" hidden="1" x14ac:dyDescent="0.25">
      <c r="A40" s="14"/>
      <c r="B40" s="15"/>
      <c r="C40" s="15"/>
      <c r="D40" s="28"/>
    </row>
    <row r="41" spans="1:6" ht="15.75" hidden="1" x14ac:dyDescent="0.25">
      <c r="A41" s="14"/>
      <c r="B41" s="15"/>
      <c r="C41" s="15"/>
      <c r="D41" s="28"/>
    </row>
    <row r="42" spans="1:6" ht="15.75" hidden="1" x14ac:dyDescent="0.25">
      <c r="A42" s="14"/>
      <c r="B42" s="15"/>
      <c r="C42" s="15"/>
      <c r="D42" s="28"/>
    </row>
    <row r="43" spans="1:6" ht="15.75" hidden="1" x14ac:dyDescent="0.25">
      <c r="A43" s="14"/>
      <c r="B43" s="15"/>
      <c r="C43" s="15"/>
      <c r="D43" s="28"/>
    </row>
    <row r="44" spans="1:6" ht="24" customHeight="1" x14ac:dyDescent="0.25">
      <c r="A44" s="14" t="s">
        <v>29</v>
      </c>
      <c r="B44" s="15" t="s">
        <v>17</v>
      </c>
      <c r="C44" s="15" t="s">
        <v>24</v>
      </c>
      <c r="D44" s="28">
        <v>12484146.189999999</v>
      </c>
      <c r="F44" s="29"/>
    </row>
    <row r="45" spans="1:6" ht="0.75" hidden="1" customHeight="1" x14ac:dyDescent="0.25">
      <c r="A45" s="14"/>
      <c r="B45" s="15"/>
      <c r="C45" s="15"/>
      <c r="D45" s="19"/>
    </row>
    <row r="46" spans="1:6" ht="33" customHeight="1" x14ac:dyDescent="0.25">
      <c r="A46" s="14" t="s">
        <v>30</v>
      </c>
      <c r="B46" s="15" t="s">
        <v>17</v>
      </c>
      <c r="C46" s="15" t="s">
        <v>31</v>
      </c>
      <c r="D46" s="22">
        <f>229800+20000</f>
        <v>249800</v>
      </c>
    </row>
    <row r="47" spans="1:6" ht="21" customHeight="1" x14ac:dyDescent="0.25">
      <c r="A47" s="12" t="s">
        <v>32</v>
      </c>
      <c r="B47" s="13" t="s">
        <v>18</v>
      </c>
      <c r="C47" s="13" t="s">
        <v>10</v>
      </c>
      <c r="D47" s="27">
        <f>D48+D50+D51+D49</f>
        <v>13694479.449999999</v>
      </c>
    </row>
    <row r="48" spans="1:6" ht="15.75" x14ac:dyDescent="0.25">
      <c r="A48" s="14" t="s">
        <v>33</v>
      </c>
      <c r="B48" s="15" t="s">
        <v>18</v>
      </c>
      <c r="C48" s="15" t="s">
        <v>12</v>
      </c>
      <c r="D48" s="22">
        <f>332900+70000+1500000+70000</f>
        <v>1972900</v>
      </c>
    </row>
    <row r="49" spans="1:4" ht="15.75" x14ac:dyDescent="0.25">
      <c r="A49" s="14" t="s">
        <v>53</v>
      </c>
      <c r="B49" s="15" t="s">
        <v>18</v>
      </c>
      <c r="C49" s="15" t="s">
        <v>14</v>
      </c>
      <c r="D49" s="28">
        <v>708763.64</v>
      </c>
    </row>
    <row r="50" spans="1:4" ht="15.75" x14ac:dyDescent="0.25">
      <c r="A50" s="14" t="s">
        <v>39</v>
      </c>
      <c r="B50" s="15" t="s">
        <v>18</v>
      </c>
      <c r="C50" s="15" t="s">
        <v>15</v>
      </c>
      <c r="D50" s="28">
        <f>7314615.81-65000</f>
        <v>7249615.8099999996</v>
      </c>
    </row>
    <row r="51" spans="1:4" ht="31.9" customHeight="1" x14ac:dyDescent="0.25">
      <c r="A51" s="14" t="s">
        <v>34</v>
      </c>
      <c r="B51" s="15" t="s">
        <v>18</v>
      </c>
      <c r="C51" s="15" t="s">
        <v>18</v>
      </c>
      <c r="D51" s="22">
        <f>3319600+443600</f>
        <v>3763200</v>
      </c>
    </row>
    <row r="52" spans="1:4" ht="18.75" customHeight="1" x14ac:dyDescent="0.25">
      <c r="A52" s="26" t="s">
        <v>52</v>
      </c>
      <c r="B52" s="13" t="s">
        <v>50</v>
      </c>
      <c r="C52" s="13" t="s">
        <v>10</v>
      </c>
      <c r="D52" s="21">
        <v>5000</v>
      </c>
    </row>
    <row r="53" spans="1:4" ht="33.75" customHeight="1" x14ac:dyDescent="0.25">
      <c r="A53" s="25" t="s">
        <v>51</v>
      </c>
      <c r="B53" s="15" t="s">
        <v>50</v>
      </c>
      <c r="C53" s="15" t="s">
        <v>18</v>
      </c>
      <c r="D53" s="22">
        <v>5000</v>
      </c>
    </row>
    <row r="54" spans="1:4" ht="18.75" customHeight="1" x14ac:dyDescent="0.25">
      <c r="A54" s="12" t="s">
        <v>35</v>
      </c>
      <c r="B54" s="13" t="s">
        <v>28</v>
      </c>
      <c r="C54" s="13" t="s">
        <v>10</v>
      </c>
      <c r="D54" s="21">
        <f>D55</f>
        <v>140000</v>
      </c>
    </row>
    <row r="55" spans="1:4" ht="32.25" customHeight="1" x14ac:dyDescent="0.25">
      <c r="A55" s="14" t="s">
        <v>36</v>
      </c>
      <c r="B55" s="15" t="s">
        <v>28</v>
      </c>
      <c r="C55" s="15" t="s">
        <v>12</v>
      </c>
      <c r="D55" s="22">
        <f>120000+20000</f>
        <v>140000</v>
      </c>
    </row>
    <row r="56" spans="1:4" ht="24" customHeight="1" x14ac:dyDescent="0.25">
      <c r="A56" s="12" t="s">
        <v>37</v>
      </c>
      <c r="B56" s="13" t="s">
        <v>25</v>
      </c>
      <c r="C56" s="13" t="s">
        <v>10</v>
      </c>
      <c r="D56" s="21">
        <f>D57</f>
        <v>322000</v>
      </c>
    </row>
    <row r="57" spans="1:4" ht="21" customHeight="1" x14ac:dyDescent="0.25">
      <c r="A57" s="14" t="s">
        <v>38</v>
      </c>
      <c r="B57" s="15" t="s">
        <v>25</v>
      </c>
      <c r="C57" s="15" t="s">
        <v>12</v>
      </c>
      <c r="D57" s="22">
        <v>322000</v>
      </c>
    </row>
    <row r="59" spans="1:4" x14ac:dyDescent="0.25">
      <c r="A59" s="30"/>
      <c r="B59" s="30"/>
      <c r="C59" s="30"/>
      <c r="D59" s="30"/>
    </row>
  </sheetData>
  <mergeCells count="7">
    <mergeCell ref="A59:D59"/>
    <mergeCell ref="C2:D2"/>
    <mergeCell ref="B4:D4"/>
    <mergeCell ref="B5:D5"/>
    <mergeCell ref="B6:D6"/>
    <mergeCell ref="A8:D8"/>
    <mergeCell ref="A9:D9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год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2014-11-25T07:50:59Z</cp:lastPrinted>
  <dcterms:created xsi:type="dcterms:W3CDTF">2006-09-28T05:33:49Z</dcterms:created>
  <dcterms:modified xsi:type="dcterms:W3CDTF">2025-10-06T13:13:39Z</dcterms:modified>
</cp:coreProperties>
</file>